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unmm-my.sharepoint.com/personal/ajbarney1_unm_edu/Documents/Documents/Training Topics/Chlorination/"/>
    </mc:Choice>
  </mc:AlternateContent>
  <xr:revisionPtr revIDLastSave="0" documentId="14_{8C7F652E-D6AB-466F-AED6-8E30D54FD2B1}" xr6:coauthVersionLast="47" xr6:coauthVersionMax="47" xr10:uidLastSave="{00000000-0000-0000-0000-000000000000}"/>
  <bookViews>
    <workbookView xWindow="19960" yWindow="760" windowWidth="28800" windowHeight="15370" xr2:uid="{0DE8CD2A-FA8C-4878-A37B-031B96AC1E3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G11" i="1" s="1"/>
  <c r="F7" i="1"/>
  <c r="G7" i="1" s="1"/>
  <c r="E3" i="1"/>
</calcChain>
</file>

<file path=xl/sharedStrings.xml><?xml version="1.0" encoding="utf-8"?>
<sst xmlns="http://schemas.openxmlformats.org/spreadsheetml/2006/main" count="25" uniqueCount="20">
  <si>
    <t>Chlorine Dosage (mg/L)</t>
  </si>
  <si>
    <t>Chlorine Residual (mg/L)</t>
  </si>
  <si>
    <t>Flow (MGD)</t>
  </si>
  <si>
    <t>Chlorine Demand (mg/L)</t>
  </si>
  <si>
    <t>Chlorine Feed (lbs/day)</t>
  </si>
  <si>
    <t>Equation 2</t>
  </si>
  <si>
    <t>Equation 1</t>
  </si>
  <si>
    <t>Calculating Chlorine Feed Rate</t>
  </si>
  <si>
    <t>Desired Chlorine Dosage (mg/L)</t>
  </si>
  <si>
    <t>Chlorine Residual</t>
  </si>
  <si>
    <t>Equation 3</t>
  </si>
  <si>
    <t>Desired Chlorine Residual (mg/L)</t>
  </si>
  <si>
    <t>Typical Chlorine Demand (mg/L)</t>
  </si>
  <si>
    <t>Required Chlorine Dosage (mg/L)</t>
  </si>
  <si>
    <t>Required Chlorine Feed (lbs/day)</t>
  </si>
  <si>
    <t>Calculating Required Chlorine Dosage</t>
  </si>
  <si>
    <t>Chlorine Strength (%)*</t>
  </si>
  <si>
    <t>Input your average flow rate (MGD), chlorine feed rate (lbs/day), chlorine solution strength (%), and typical chlorine demand (mg/L), to calculate your corresponding chlorine dosage (mg/L) and required chlorine residual (lbs/day), which is highlighted in purple. The typical chlorine demand is determined by troubleshooting and usually ranges between 5-20 mg/L for wastewater after biological treatment.
*Chlorine strength will be 100% for gas, 12-15% for liquid hypochlorite, and 65-75% for granular/ tablet chlorine.</t>
  </si>
  <si>
    <t>Input your average flow rate in millions of gallons per day (MGD), desired chlorine dosage (mg/L), and chlorine solution strength (%) to calculate the required chlorine feed rate (lbs/day) needed to achieve this dosage, which is highlighted in purple.
*Chlorine strength will be 100% for gas, 12-15% for liquid hypochlorite, and 65-75% for granular/ tablet chlorine.</t>
  </si>
  <si>
    <t>Input your average flow rate (MGD), desired chlorine residual (mg/L), chlorine solution strength (%), and typical chlorine demand (mg/L), to calculate your required chlorine dosage (mg/L) and required chlorine feed rate (lbs/day), which are highlighted in purple. The chlorine residual should be determined by your NPDES permit or other regulatory requirements. The typical chlorine demand is determined by troubleshooting and usually ranges between 5-20 mg/L for wastewater after biological treatment.
*Chlorine strength will be 100% for gas, 12-15% for liquid hypochlorite, and 65-75% for granular/ tablet chlorine.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</si>
</sst>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8"/>
      <color theme="1"/>
      <name val="Aptos"/>
      <family val="2"/>
    </font>
    <font>
      <sz val="8"/>
      <color theme="1"/>
      <name val="Aptos Narrow"/>
      <family val="2"/>
      <scheme val="minor"/>
    </font>
    <font>
      <sz val="11"/>
      <color theme="1"/>
      <name val="Aptos Narrow"/>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8" tint="0.79998168889431442"/>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s>
  <cellStyleXfs count="2">
    <xf numFmtId="0" fontId="0" fillId="0" borderId="0"/>
    <xf numFmtId="9" fontId="3" fillId="0" borderId="0" applyFont="0" applyFill="0" applyBorder="0" applyAlignment="0" applyProtection="0"/>
  </cellStyleXfs>
  <cellXfs count="28">
    <xf numFmtId="0" fontId="0" fillId="0" borderId="0" xfId="0"/>
    <xf numFmtId="0" fontId="0" fillId="0" borderId="0" xfId="0"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4" borderId="11" xfId="0" applyFill="1" applyBorder="1" applyAlignment="1">
      <alignment horizontal="center" vertical="center" wrapText="1"/>
    </xf>
    <xf numFmtId="0" fontId="0" fillId="4" borderId="10" xfId="0" applyFill="1" applyBorder="1" applyAlignment="1">
      <alignment horizontal="center" vertical="center" wrapText="1"/>
    </xf>
    <xf numFmtId="2" fontId="0" fillId="0" borderId="10" xfId="0" applyNumberFormat="1" applyBorder="1" applyAlignment="1" applyProtection="1">
      <alignment horizontal="center" vertical="center" wrapText="1"/>
      <protection locked="0"/>
    </xf>
    <xf numFmtId="2" fontId="0" fillId="4" borderId="11" xfId="0" applyNumberFormat="1" applyFill="1" applyBorder="1" applyAlignment="1">
      <alignment horizontal="center" vertical="center" wrapText="1"/>
    </xf>
    <xf numFmtId="0" fontId="0" fillId="2" borderId="15" xfId="0" applyFill="1" applyBorder="1" applyAlignment="1">
      <alignment horizontal="center" vertical="center" wrapText="1"/>
    </xf>
    <xf numFmtId="9" fontId="0" fillId="0" borderId="10" xfId="1" applyFont="1" applyBorder="1" applyAlignment="1" applyProtection="1">
      <alignment horizontal="center" vertical="center" wrapText="1"/>
      <protection locked="0"/>
    </xf>
    <xf numFmtId="9" fontId="0" fillId="0" borderId="16" xfId="1" applyFont="1" applyBorder="1" applyAlignment="1" applyProtection="1">
      <alignment horizontal="center" vertical="center" wrapText="1"/>
      <protection locked="0"/>
    </xf>
    <xf numFmtId="2" fontId="0" fillId="4" borderId="10" xfId="0" applyNumberFormat="1" applyFill="1" applyBorder="1" applyAlignment="1">
      <alignment horizontal="center"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2" fillId="0" borderId="14" xfId="0" applyFont="1" applyBorder="1" applyAlignment="1">
      <alignment horizontal="left" vertical="center" wrapText="1"/>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0" xfId="0" applyFill="1" applyAlignment="1">
      <alignment horizontal="center" vertical="center" wrapText="1"/>
    </xf>
    <xf numFmtId="0" fontId="0" fillId="3" borderId="12" xfId="0" applyFill="1" applyBorder="1" applyAlignment="1">
      <alignment horizontal="center"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15" xfId="0" applyFont="1" applyBorder="1" applyAlignment="1">
      <alignment horizontal="left" vertical="center" wrapText="1"/>
    </xf>
    <xf numFmtId="0" fontId="1" fillId="0" borderId="7"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49805-9CEB-4685-B36A-7222067F9683}">
  <dimension ref="A1:G12"/>
  <sheetViews>
    <sheetView tabSelected="1" topLeftCell="A2" workbookViewId="0">
      <selection activeCell="B3" sqref="B3"/>
    </sheetView>
  </sheetViews>
  <sheetFormatPr defaultRowHeight="14.5" x14ac:dyDescent="0.35"/>
  <cols>
    <col min="1" max="1" width="9.26953125" style="1" bestFit="1" customWidth="1"/>
    <col min="2" max="2" width="10.7265625" style="1" customWidth="1"/>
    <col min="3" max="3" width="14.36328125" style="1" bestFit="1" customWidth="1"/>
    <col min="4" max="4" width="12.6328125" style="1" customWidth="1"/>
    <col min="5" max="5" width="16.54296875" style="1" customWidth="1"/>
    <col min="6" max="6" width="17" style="1" customWidth="1"/>
    <col min="7" max="7" width="15.90625" style="1" customWidth="1"/>
    <col min="8" max="16384" width="8.7265625" style="1"/>
  </cols>
  <sheetData>
    <row r="1" spans="1:7" ht="14.5" customHeight="1" thickBot="1" x14ac:dyDescent="0.4">
      <c r="A1" s="18" t="s">
        <v>6</v>
      </c>
      <c r="B1" s="20" t="s">
        <v>7</v>
      </c>
      <c r="C1" s="20"/>
      <c r="D1" s="20"/>
      <c r="E1" s="21"/>
    </row>
    <row r="2" spans="1:7" ht="29.5" thickBot="1" x14ac:dyDescent="0.4">
      <c r="A2" s="19"/>
      <c r="B2" s="2" t="s">
        <v>2</v>
      </c>
      <c r="C2" s="3" t="s">
        <v>8</v>
      </c>
      <c r="D2" s="11" t="s">
        <v>16</v>
      </c>
      <c r="E2" s="4" t="s">
        <v>4</v>
      </c>
    </row>
    <row r="3" spans="1:7" ht="15" thickBot="1" x14ac:dyDescent="0.4">
      <c r="A3" s="19"/>
      <c r="B3" s="5">
        <v>2</v>
      </c>
      <c r="C3" s="6">
        <v>10</v>
      </c>
      <c r="D3" s="13">
        <v>1</v>
      </c>
      <c r="E3" s="7">
        <f>$B$3*C3*8.34/D3</f>
        <v>166.8</v>
      </c>
    </row>
    <row r="4" spans="1:7" ht="60" customHeight="1" thickBot="1" x14ac:dyDescent="0.4">
      <c r="A4" s="24" t="s">
        <v>18</v>
      </c>
      <c r="B4" s="25"/>
      <c r="C4" s="25"/>
      <c r="D4" s="26"/>
      <c r="E4" s="27"/>
    </row>
    <row r="5" spans="1:7" ht="15" thickBot="1" x14ac:dyDescent="0.4">
      <c r="A5" s="19" t="s">
        <v>5</v>
      </c>
      <c r="B5" s="22" t="s">
        <v>15</v>
      </c>
      <c r="C5" s="22"/>
      <c r="D5" s="22"/>
      <c r="E5" s="22"/>
      <c r="F5" s="20"/>
      <c r="G5" s="21"/>
    </row>
    <row r="6" spans="1:7" ht="29.5" thickBot="1" x14ac:dyDescent="0.4">
      <c r="A6" s="19"/>
      <c r="B6" s="2" t="s">
        <v>2</v>
      </c>
      <c r="C6" s="3" t="s">
        <v>11</v>
      </c>
      <c r="D6" s="3" t="s">
        <v>16</v>
      </c>
      <c r="E6" s="3" t="s">
        <v>12</v>
      </c>
      <c r="F6" s="3" t="s">
        <v>13</v>
      </c>
      <c r="G6" s="4" t="s">
        <v>14</v>
      </c>
    </row>
    <row r="7" spans="1:7" ht="15" thickBot="1" x14ac:dyDescent="0.4">
      <c r="A7" s="19"/>
      <c r="B7" s="5">
        <v>2</v>
      </c>
      <c r="C7" s="6">
        <v>0.1</v>
      </c>
      <c r="D7" s="12">
        <v>1</v>
      </c>
      <c r="E7" s="6">
        <v>8</v>
      </c>
      <c r="F7" s="8">
        <f>$E$7+$C$7</f>
        <v>8.1</v>
      </c>
      <c r="G7" s="7">
        <f>$B$7*$F$7*8.34/$D$7</f>
        <v>135.108</v>
      </c>
    </row>
    <row r="8" spans="1:7" ht="60" customHeight="1" thickBot="1" x14ac:dyDescent="0.4">
      <c r="A8" s="15" t="s">
        <v>19</v>
      </c>
      <c r="B8" s="16"/>
      <c r="C8" s="16"/>
      <c r="D8" s="16"/>
      <c r="E8" s="16"/>
      <c r="F8" s="16"/>
      <c r="G8" s="17"/>
    </row>
    <row r="9" spans="1:7" ht="15" thickBot="1" x14ac:dyDescent="0.4">
      <c r="A9" s="19" t="s">
        <v>10</v>
      </c>
      <c r="B9" s="22" t="s">
        <v>9</v>
      </c>
      <c r="C9" s="22"/>
      <c r="D9" s="22"/>
      <c r="E9" s="22"/>
      <c r="F9" s="22"/>
      <c r="G9" s="23"/>
    </row>
    <row r="10" spans="1:7" ht="29.5" thickBot="1" x14ac:dyDescent="0.4">
      <c r="A10" s="19"/>
      <c r="B10" s="2" t="s">
        <v>2</v>
      </c>
      <c r="C10" s="3" t="s">
        <v>4</v>
      </c>
      <c r="D10" s="3" t="s">
        <v>16</v>
      </c>
      <c r="E10" s="3" t="s">
        <v>3</v>
      </c>
      <c r="F10" s="3" t="s">
        <v>0</v>
      </c>
      <c r="G10" s="4" t="s">
        <v>1</v>
      </c>
    </row>
    <row r="11" spans="1:7" ht="15" thickBot="1" x14ac:dyDescent="0.4">
      <c r="A11" s="19"/>
      <c r="B11" s="5">
        <v>2</v>
      </c>
      <c r="C11" s="9">
        <v>125</v>
      </c>
      <c r="D11" s="12">
        <v>1</v>
      </c>
      <c r="E11" s="6">
        <v>7</v>
      </c>
      <c r="F11" s="14">
        <f>C11*D11/(B11*8.34)</f>
        <v>7.49400479616307</v>
      </c>
      <c r="G11" s="10">
        <f>$F$11-$E$11</f>
        <v>0.49400479616307003</v>
      </c>
    </row>
    <row r="12" spans="1:7" ht="50" customHeight="1" thickBot="1" x14ac:dyDescent="0.4">
      <c r="A12" s="15" t="s">
        <v>17</v>
      </c>
      <c r="B12" s="16"/>
      <c r="C12" s="16"/>
      <c r="D12" s="16"/>
      <c r="E12" s="16"/>
      <c r="F12" s="16"/>
      <c r="G12" s="17"/>
    </row>
  </sheetData>
  <sheetProtection algorithmName="SHA-512" hashValue="evglpO8NMwaP4NOHiCMSp63n7wwjEQmNhrw68ogYUhmyJFNt43xnNkFRxlSSw9oB4U4SDKLSPsBXT1G33DnjNw==" saltValue="2hTf+sH6/uxEYfR2omkfKQ==" spinCount="100000" sheet="1" objects="1" scenarios="1"/>
  <mergeCells count="9">
    <mergeCell ref="A12:G12"/>
    <mergeCell ref="A1:A3"/>
    <mergeCell ref="B1:E1"/>
    <mergeCell ref="A9:A11"/>
    <mergeCell ref="B9:G9"/>
    <mergeCell ref="A5:A7"/>
    <mergeCell ref="B5:G5"/>
    <mergeCell ref="A4:E4"/>
    <mergeCell ref="A8: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 Barney</dc:creator>
  <cp:lastModifiedBy>A.J. Barney</cp:lastModifiedBy>
  <dcterms:created xsi:type="dcterms:W3CDTF">2024-12-05T23:43:20Z</dcterms:created>
  <dcterms:modified xsi:type="dcterms:W3CDTF">2026-02-10T00:42:20Z</dcterms:modified>
</cp:coreProperties>
</file>